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berkeley.edu\eei-dfs\CFO\BUDGET\Users\dara.efron\Documents\5 Smart View\"/>
    </mc:Choice>
  </mc:AlternateContent>
  <bookViews>
    <workbookView xWindow="0" yWindow="0" windowWidth="28800" windowHeight="12300"/>
  </bookViews>
  <sheets>
    <sheet name="Smart View" sheetId="1" r:id="rId1"/>
    <sheet name="Excel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2" l="1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6" i="2"/>
</calcChain>
</file>

<file path=xl/sharedStrings.xml><?xml version="1.0" encoding="utf-8"?>
<sst xmlns="http://schemas.openxmlformats.org/spreadsheetml/2006/main" count="77" uniqueCount="46">
  <si>
    <t>Program_Code</t>
  </si>
  <si>
    <t>Chart1</t>
  </si>
  <si>
    <t>Chart2</t>
  </si>
  <si>
    <t>YearTotal</t>
  </si>
  <si>
    <t>Forecast</t>
  </si>
  <si>
    <t>Working</t>
  </si>
  <si>
    <t>Unrestricted Funds</t>
  </si>
  <si>
    <t>Designated</t>
  </si>
  <si>
    <t>Restricted Gift Funds</t>
  </si>
  <si>
    <t>Restricted Endowments and FFEs Funds</t>
  </si>
  <si>
    <t>Contracts and Grants</t>
  </si>
  <si>
    <t>2019-20</t>
  </si>
  <si>
    <t>Year-to-Date ($)</t>
  </si>
  <si>
    <t/>
  </si>
  <si>
    <t>Current Funds</t>
  </si>
  <si>
    <t>1_COENG - College of Engineering</t>
  </si>
  <si>
    <t>Unrestricted</t>
  </si>
  <si>
    <t>Restricted</t>
  </si>
  <si>
    <t>Total FY19-20</t>
  </si>
  <si>
    <t>Change in Net Assets - Pos/(Neg)</t>
  </si>
  <si>
    <t xml:space="preserve">     Changes in Fund Balance - Pos/(Neg)</t>
  </si>
  <si>
    <t xml:space="preserve">     Net Operating Surplus/(Deficit)</t>
  </si>
  <si>
    <t xml:space="preserve">          From/(To) Regents Endow Pool</t>
  </si>
  <si>
    <t xml:space="preserve">          From/(To) Plant Funds</t>
  </si>
  <si>
    <t xml:space="preserve">          From/(To) All Other Fund Bal</t>
  </si>
  <si>
    <t xml:space="preserve">          Total Revenue &amp; Transfers</t>
  </si>
  <si>
    <t xml:space="preserve">               Total Revenue</t>
  </si>
  <si>
    <t xml:space="preserve">                    Net Tuition and Fees</t>
  </si>
  <si>
    <t xml:space="preserve">                    Contracts &amp; Grants</t>
  </si>
  <si>
    <t xml:space="preserve">                    Private Gifts for Current Use</t>
  </si>
  <si>
    <t xml:space="preserve">                    Investment Income</t>
  </si>
  <si>
    <t xml:space="preserve">                    Sales and Services</t>
  </si>
  <si>
    <t xml:space="preserve">                    Nonoperating Revenue</t>
  </si>
  <si>
    <t xml:space="preserve">               Operating Transfers</t>
  </si>
  <si>
    <t xml:space="preserve">                    Campus Support</t>
  </si>
  <si>
    <t xml:space="preserve">                    External Transfers</t>
  </si>
  <si>
    <t xml:space="preserve">                    To/From Other Divisions</t>
  </si>
  <si>
    <t xml:space="preserve">                    Internal DIVISION Transfers</t>
  </si>
  <si>
    <t xml:space="preserve">                    Internal DEPARTMENT Transfers</t>
  </si>
  <si>
    <t xml:space="preserve">          Total Expenses</t>
  </si>
  <si>
    <t xml:space="preserve">               Total Compensation</t>
  </si>
  <si>
    <t xml:space="preserve">               Total Non Compensation</t>
  </si>
  <si>
    <t xml:space="preserve">                    Salaries &amp; Wages</t>
  </si>
  <si>
    <t xml:space="preserve">                    Employee Benefits</t>
  </si>
  <si>
    <t>and Changes to Net Assets</t>
  </si>
  <si>
    <t>Statement of Revenue,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</si>
</sst>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quotePrefix="1"/>
    <xf numFmtId="49" fontId="0" fillId="0" borderId="0" xfId="0" applyNumberFormat="1"/>
    <xf numFmtId="49" fontId="0" fillId="0" borderId="0" xfId="0" quotePrefix="1" applyNumberFormat="1"/>
    <xf numFmtId="49" fontId="0" fillId="0" borderId="0" xfId="0" applyNumberFormat="1" applyAlignment="1">
      <alignment vertical="top" wrapText="1"/>
    </xf>
    <xf numFmtId="165" fontId="0" fillId="0" borderId="0" xfId="1" applyNumberFormat="1" applyFont="1"/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1" xfId="0" applyFont="1" applyBorder="1" applyAlignment="1">
      <alignment vertical="center"/>
    </xf>
    <xf numFmtId="0" fontId="0" fillId="0" borderId="2" xfId="0" applyBorder="1" applyAlignment="1">
      <alignment horizontal="right" vertical="top" wrapText="1"/>
    </xf>
    <xf numFmtId="49" fontId="0" fillId="0" borderId="2" xfId="0" applyNumberFormat="1" applyBorder="1" applyAlignment="1">
      <alignment horizontal="righ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A3" sqref="A3:A27"/>
    </sheetView>
  </sheetViews>
  <sheetFormatPr defaultRowHeight="14.6" x14ac:dyDescent="0.4"/>
  <cols>
    <col min="1" max="1" width="42.3828125" customWidth="1"/>
    <col min="2" max="2" width="15.53515625" customWidth="1"/>
    <col min="3" max="5" width="15.69140625" customWidth="1"/>
    <col min="6" max="6" width="26" customWidth="1"/>
    <col min="7" max="7" width="15.69140625" customWidth="1"/>
  </cols>
  <sheetData>
    <row r="1" spans="1:10" x14ac:dyDescent="0.4">
      <c r="B1" s="1" t="s">
        <v>11</v>
      </c>
      <c r="C1" t="s">
        <v>4</v>
      </c>
      <c r="D1" t="s">
        <v>5</v>
      </c>
      <c r="E1" s="3" t="s">
        <v>15</v>
      </c>
      <c r="F1" t="s">
        <v>3</v>
      </c>
      <c r="G1" t="s">
        <v>0</v>
      </c>
      <c r="H1" s="1" t="s">
        <v>1</v>
      </c>
      <c r="I1" s="1" t="s">
        <v>2</v>
      </c>
      <c r="J1" t="s">
        <v>12</v>
      </c>
    </row>
    <row r="2" spans="1:10" ht="29.15" x14ac:dyDescent="0.4">
      <c r="B2" t="s">
        <v>14</v>
      </c>
      <c r="C2" s="4" t="s">
        <v>6</v>
      </c>
      <c r="D2" s="4" t="s">
        <v>7</v>
      </c>
      <c r="E2" s="4" t="s">
        <v>8</v>
      </c>
      <c r="F2" s="4" t="s">
        <v>9</v>
      </c>
      <c r="G2" s="4" t="s">
        <v>10</v>
      </c>
    </row>
    <row r="3" spans="1:10" x14ac:dyDescent="0.4">
      <c r="A3" s="2" t="s">
        <v>19</v>
      </c>
      <c r="B3" s="2">
        <v>-1693665.8484814866</v>
      </c>
      <c r="C3" s="2">
        <v>-1032023.170204924</v>
      </c>
      <c r="D3">
        <v>-1914091.2064595497</v>
      </c>
      <c r="E3">
        <v>-5597326.9176932285</v>
      </c>
      <c r="F3">
        <v>10965009.18127965</v>
      </c>
      <c r="G3">
        <v>-4115233.7354033948</v>
      </c>
    </row>
    <row r="4" spans="1:10" x14ac:dyDescent="0.4">
      <c r="A4" s="2" t="s">
        <v>20</v>
      </c>
      <c r="B4">
        <v>-1060360.3233333332</v>
      </c>
      <c r="C4" s="2">
        <v>-1373530.6733333333</v>
      </c>
      <c r="D4">
        <v>-475831</v>
      </c>
      <c r="E4">
        <v>-1213646.54</v>
      </c>
      <c r="F4">
        <v>-1211728.76</v>
      </c>
      <c r="G4">
        <v>3214376.65</v>
      </c>
    </row>
    <row r="5" spans="1:10" x14ac:dyDescent="0.4">
      <c r="A5" s="2" t="s">
        <v>21</v>
      </c>
      <c r="B5">
        <v>-633305.52514815331</v>
      </c>
      <c r="C5" s="2">
        <v>341507.50312840939</v>
      </c>
      <c r="D5">
        <v>-1438260.2064595497</v>
      </c>
      <c r="E5">
        <v>-4383680.3776932284</v>
      </c>
      <c r="F5">
        <v>12176737.94127965</v>
      </c>
      <c r="G5">
        <v>-7329610.3854033947</v>
      </c>
    </row>
    <row r="6" spans="1:10" x14ac:dyDescent="0.4">
      <c r="A6" s="2" t="s">
        <v>22</v>
      </c>
      <c r="B6">
        <v>-2299.7600000000002</v>
      </c>
      <c r="C6" s="2" t="s">
        <v>13</v>
      </c>
      <c r="F6">
        <v>-2299.7600000000002</v>
      </c>
    </row>
    <row r="7" spans="1:10" x14ac:dyDescent="0.4">
      <c r="A7" s="2" t="s">
        <v>23</v>
      </c>
      <c r="B7">
        <v>-4250089.6133333333</v>
      </c>
      <c r="C7">
        <v>-1260933.0733333332</v>
      </c>
      <c r="D7">
        <v>-475831</v>
      </c>
      <c r="E7">
        <v>-1303896.54</v>
      </c>
      <c r="F7">
        <v>-1209429</v>
      </c>
    </row>
    <row r="8" spans="1:10" x14ac:dyDescent="0.4">
      <c r="A8" s="2" t="s">
        <v>24</v>
      </c>
      <c r="B8">
        <v>3192029.05</v>
      </c>
      <c r="C8">
        <v>-112597.6</v>
      </c>
      <c r="E8">
        <v>90250</v>
      </c>
      <c r="G8">
        <v>3214376.65</v>
      </c>
    </row>
    <row r="9" spans="1:10" x14ac:dyDescent="0.4">
      <c r="A9" s="2" t="s">
        <v>25</v>
      </c>
      <c r="B9">
        <v>292705456.77254963</v>
      </c>
      <c r="C9">
        <v>121347597.90507334</v>
      </c>
      <c r="D9">
        <v>3201825.6999999997</v>
      </c>
      <c r="E9">
        <v>30681371.717491291</v>
      </c>
      <c r="F9">
        <v>20073077.136676665</v>
      </c>
      <c r="G9">
        <v>117401584.31330836</v>
      </c>
    </row>
    <row r="10" spans="1:10" x14ac:dyDescent="0.4">
      <c r="A10" s="2" t="s">
        <v>26</v>
      </c>
      <c r="B10">
        <v>176482987.81338295</v>
      </c>
      <c r="C10">
        <v>22034325.455906667</v>
      </c>
      <c r="D10">
        <v>2403559.9599999995</v>
      </c>
      <c r="E10">
        <v>27369076.344157957</v>
      </c>
      <c r="F10">
        <v>7298716.44001</v>
      </c>
      <c r="G10">
        <v>117377309.61330836</v>
      </c>
    </row>
    <row r="11" spans="1:10" x14ac:dyDescent="0.4">
      <c r="A11" s="2" t="s">
        <v>27</v>
      </c>
      <c r="B11">
        <v>30950698.27</v>
      </c>
      <c r="C11">
        <v>16902708.27</v>
      </c>
      <c r="D11">
        <v>63754</v>
      </c>
      <c r="G11">
        <v>13984236</v>
      </c>
    </row>
    <row r="12" spans="1:10" x14ac:dyDescent="0.4">
      <c r="A12" s="2" t="s">
        <v>28</v>
      </c>
      <c r="B12">
        <v>103322729.74330834</v>
      </c>
      <c r="G12">
        <v>103322729.74330835</v>
      </c>
    </row>
    <row r="13" spans="1:10" x14ac:dyDescent="0.4">
      <c r="A13" s="2" t="s">
        <v>29</v>
      </c>
      <c r="B13">
        <v>35000221.454167955</v>
      </c>
      <c r="C13">
        <v>343989.16666666663</v>
      </c>
      <c r="E13">
        <v>27353313.54749129</v>
      </c>
      <c r="F13">
        <v>7302918.7400099998</v>
      </c>
    </row>
    <row r="14" spans="1:10" x14ac:dyDescent="0.4">
      <c r="A14" s="2" t="s">
        <v>30</v>
      </c>
      <c r="B14">
        <v>64076.95</v>
      </c>
      <c r="C14">
        <v>-1160.7500000000005</v>
      </c>
      <c r="E14">
        <v>-903.86999999999989</v>
      </c>
      <c r="F14">
        <v>-4202.3</v>
      </c>
      <c r="G14">
        <v>70343.87</v>
      </c>
    </row>
    <row r="15" spans="1:10" x14ac:dyDescent="0.4">
      <c r="A15" s="2" t="s">
        <v>31</v>
      </c>
      <c r="B15">
        <v>7142561.3959066663</v>
      </c>
      <c r="C15">
        <v>4786088.7692400012</v>
      </c>
      <c r="D15">
        <v>2339805.9599999995</v>
      </c>
      <c r="E15">
        <v>16666.666666666661</v>
      </c>
    </row>
    <row r="16" spans="1:10" x14ac:dyDescent="0.4">
      <c r="A16" s="2" t="s">
        <v>32</v>
      </c>
      <c r="B16">
        <v>2700</v>
      </c>
      <c r="C16">
        <v>2700</v>
      </c>
    </row>
    <row r="17" spans="1:7" x14ac:dyDescent="0.4">
      <c r="A17" s="2" t="s">
        <v>33</v>
      </c>
      <c r="B17">
        <v>116222468.95916668</v>
      </c>
      <c r="C17">
        <v>99313272.44916667</v>
      </c>
      <c r="D17">
        <v>798265.74000000011</v>
      </c>
      <c r="E17">
        <v>3312295.3733333335</v>
      </c>
      <c r="F17">
        <v>12774360.696666665</v>
      </c>
      <c r="G17">
        <v>24274.7</v>
      </c>
    </row>
    <row r="18" spans="1:7" x14ac:dyDescent="0.4">
      <c r="A18" s="2" t="s">
        <v>34</v>
      </c>
      <c r="B18">
        <v>96435662.109999999</v>
      </c>
      <c r="C18">
        <v>95025292.409999996</v>
      </c>
      <c r="D18">
        <v>1158725.8</v>
      </c>
      <c r="F18">
        <v>251643.9</v>
      </c>
    </row>
    <row r="19" spans="1:7" x14ac:dyDescent="0.4">
      <c r="A19" s="2" t="s">
        <v>35</v>
      </c>
      <c r="B19">
        <v>6827225.2233333327</v>
      </c>
      <c r="C19">
        <v>223242</v>
      </c>
      <c r="D19">
        <v>236550.25999999998</v>
      </c>
      <c r="F19">
        <v>6367432.9633333329</v>
      </c>
    </row>
    <row r="20" spans="1:7" x14ac:dyDescent="0.4">
      <c r="A20" s="2" t="s">
        <v>36</v>
      </c>
      <c r="B20">
        <v>12931663.276666665</v>
      </c>
      <c r="C20">
        <v>5770248.25</v>
      </c>
      <c r="D20">
        <v>-651969.31999999995</v>
      </c>
      <c r="E20">
        <v>1910915.1566666667</v>
      </c>
      <c r="F20">
        <v>5878194.4900000002</v>
      </c>
      <c r="G20">
        <v>24274.7</v>
      </c>
    </row>
    <row r="21" spans="1:7" x14ac:dyDescent="0.4">
      <c r="A21" s="2" t="s">
        <v>37</v>
      </c>
      <c r="B21">
        <v>-50.10083333356306</v>
      </c>
      <c r="C21">
        <v>-1678690.960833333</v>
      </c>
      <c r="E21">
        <v>1401380.2166666668</v>
      </c>
      <c r="F21">
        <v>277260.64333333314</v>
      </c>
    </row>
    <row r="22" spans="1:7" x14ac:dyDescent="0.4">
      <c r="A22" s="2" t="s">
        <v>38</v>
      </c>
      <c r="B22">
        <v>27968.449999999575</v>
      </c>
      <c r="C22">
        <v>-26819.249999999418</v>
      </c>
      <c r="D22">
        <v>54959</v>
      </c>
      <c r="E22">
        <v>6.9121597334742546E-11</v>
      </c>
      <c r="F22">
        <v>-171.30000000007567</v>
      </c>
    </row>
    <row r="23" spans="1:7" x14ac:dyDescent="0.4">
      <c r="A23" s="2" t="s">
        <v>39</v>
      </c>
      <c r="B23">
        <v>293338762.29769778</v>
      </c>
      <c r="C23">
        <v>121006090.40194494</v>
      </c>
      <c r="D23">
        <v>4640085.9064595494</v>
      </c>
      <c r="E23">
        <v>35065052.09518452</v>
      </c>
      <c r="F23">
        <v>7896339.1953970166</v>
      </c>
      <c r="G23">
        <v>124731194.69871175</v>
      </c>
    </row>
    <row r="24" spans="1:7" x14ac:dyDescent="0.4">
      <c r="A24" s="2" t="s">
        <v>40</v>
      </c>
      <c r="B24">
        <v>173181515.92731765</v>
      </c>
      <c r="C24">
        <v>94505197.044337928</v>
      </c>
      <c r="D24">
        <v>5743221.5756262159</v>
      </c>
      <c r="E24">
        <v>17159781.435409348</v>
      </c>
      <c r="F24">
        <v>1363142.3308324078</v>
      </c>
      <c r="G24">
        <v>54410173.541111752</v>
      </c>
    </row>
    <row r="25" spans="1:7" x14ac:dyDescent="0.4">
      <c r="A25" s="2" t="s">
        <v>41</v>
      </c>
      <c r="B25">
        <v>120157246.37038012</v>
      </c>
      <c r="C25">
        <v>26500893.357607</v>
      </c>
      <c r="D25">
        <v>-1103135.669166666</v>
      </c>
      <c r="E25">
        <v>17905270.659775168</v>
      </c>
      <c r="F25">
        <v>6533196.8645646088</v>
      </c>
      <c r="G25">
        <v>70321021.157600001</v>
      </c>
    </row>
    <row r="26" spans="1:7" x14ac:dyDescent="0.4">
      <c r="A26" s="2" t="s">
        <v>42</v>
      </c>
      <c r="B26">
        <v>135488376.41048479</v>
      </c>
      <c r="C26">
        <v>70403252.139781564</v>
      </c>
      <c r="D26">
        <v>4004928.5022260007</v>
      </c>
      <c r="E26">
        <v>13560160.095023299</v>
      </c>
      <c r="F26">
        <v>1133547.3766899998</v>
      </c>
      <c r="G26">
        <v>46386488.296763942</v>
      </c>
    </row>
    <row r="27" spans="1:7" x14ac:dyDescent="0.4">
      <c r="A27" s="2" t="s">
        <v>43</v>
      </c>
      <c r="B27">
        <v>37693139.516832858</v>
      </c>
      <c r="C27">
        <v>24101944.904556371</v>
      </c>
      <c r="D27">
        <v>1738293.073400215</v>
      </c>
      <c r="E27">
        <v>3599621.3403860498</v>
      </c>
      <c r="F27">
        <v>229594.95414240798</v>
      </c>
      <c r="G27">
        <v>8023685.2443478126</v>
      </c>
    </row>
    <row r="28" spans="1:7" x14ac:dyDescent="0.4">
      <c r="A28" s="2"/>
    </row>
    <row r="29" spans="1:7" x14ac:dyDescent="0.4">
      <c r="A29" s="2"/>
    </row>
    <row r="30" spans="1:7" x14ac:dyDescent="0.4">
      <c r="A30" s="2"/>
    </row>
    <row r="31" spans="1:7" x14ac:dyDescent="0.4">
      <c r="A31" s="2"/>
    </row>
  </sheetData>
  <dataValidations count="9"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E1">
      <formula1>"..."</formula1>
    </dataValidation>
    <dataValidation type="list" allowBlank="1" showInputMessage="1" sqref="F1">
      <formula1>"..."</formula1>
    </dataValidation>
    <dataValidation type="list" allowBlank="1" showInputMessage="1" sqref="G1">
      <formula1>"..."</formula1>
    </dataValidation>
    <dataValidation type="list" allowBlank="1" showInputMessage="1" sqref="H1">
      <formula1>"..."</formula1>
    </dataValidation>
    <dataValidation type="list" allowBlank="1" showInputMessage="1" sqref="I1">
      <formula1>"..."</formula1>
    </dataValidation>
    <dataValidation type="list" allowBlank="1" showInputMessage="1" sqref="J1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workbookViewId="0">
      <selection activeCell="H12" sqref="H12"/>
    </sheetView>
  </sheetViews>
  <sheetFormatPr defaultRowHeight="14.6" x14ac:dyDescent="0.4"/>
  <cols>
    <col min="1" max="1" width="34.61328125" bestFit="1" customWidth="1"/>
    <col min="2" max="2" width="14.69140625" customWidth="1"/>
    <col min="3" max="3" width="1.69140625" customWidth="1"/>
    <col min="4" max="5" width="14.69140625" customWidth="1"/>
    <col min="6" max="6" width="1.69140625" customWidth="1"/>
    <col min="7" max="7" width="14.69140625" customWidth="1"/>
    <col min="8" max="8" width="21.61328125" customWidth="1"/>
    <col min="9" max="9" width="14.69140625" customWidth="1"/>
  </cols>
  <sheetData>
    <row r="1" spans="1:9" ht="23.15" x14ac:dyDescent="0.6">
      <c r="B1" s="6" t="s">
        <v>45</v>
      </c>
      <c r="C1" s="7"/>
      <c r="D1" s="7"/>
      <c r="E1" s="7"/>
      <c r="F1" s="7"/>
      <c r="G1" s="7"/>
      <c r="H1" s="7"/>
      <c r="I1" s="7"/>
    </row>
    <row r="2" spans="1:9" ht="23.15" x14ac:dyDescent="0.6">
      <c r="B2" s="6" t="s">
        <v>44</v>
      </c>
      <c r="C2" s="7"/>
      <c r="D2" s="7"/>
      <c r="E2" s="7"/>
      <c r="F2" s="7"/>
      <c r="G2" s="7"/>
      <c r="H2" s="7"/>
      <c r="I2" s="7"/>
    </row>
    <row r="4" spans="1:9" ht="21" customHeight="1" x14ac:dyDescent="0.4">
      <c r="B4" s="8" t="s">
        <v>18</v>
      </c>
      <c r="D4" s="8" t="s">
        <v>16</v>
      </c>
      <c r="E4" s="8"/>
      <c r="G4" s="8" t="s">
        <v>17</v>
      </c>
      <c r="H4" s="8"/>
      <c r="I4" s="8"/>
    </row>
    <row r="5" spans="1:9" ht="29.6" thickBot="1" x14ac:dyDescent="0.45">
      <c r="B5" s="9" t="s">
        <v>14</v>
      </c>
      <c r="D5" s="10" t="s">
        <v>6</v>
      </c>
      <c r="E5" s="10" t="s">
        <v>7</v>
      </c>
      <c r="G5" s="10" t="s">
        <v>8</v>
      </c>
      <c r="H5" s="10" t="s">
        <v>9</v>
      </c>
      <c r="I5" s="10" t="s">
        <v>10</v>
      </c>
    </row>
    <row r="6" spans="1:9" ht="15" thickTop="1" x14ac:dyDescent="0.4">
      <c r="A6" s="2" t="s">
        <v>19</v>
      </c>
      <c r="B6" s="5">
        <f>'Smart View'!B3</f>
        <v>-1693665.8484814866</v>
      </c>
      <c r="C6" s="5"/>
      <c r="D6" s="5">
        <f>'Smart View'!C3</f>
        <v>-1032023.170204924</v>
      </c>
      <c r="E6" s="5">
        <f>'Smart View'!D3</f>
        <v>-1914091.2064595497</v>
      </c>
      <c r="F6" s="5"/>
      <c r="G6" s="5">
        <f>'Smart View'!E3</f>
        <v>-5597326.9176932285</v>
      </c>
      <c r="H6" s="5">
        <f>'Smart View'!F3</f>
        <v>10965009.18127965</v>
      </c>
      <c r="I6" s="5">
        <f>'Smart View'!G3</f>
        <v>-4115233.7354033948</v>
      </c>
    </row>
    <row r="7" spans="1:9" x14ac:dyDescent="0.4">
      <c r="A7" s="2" t="s">
        <v>20</v>
      </c>
      <c r="B7" s="5">
        <f>'Smart View'!B4</f>
        <v>-1060360.3233333332</v>
      </c>
      <c r="C7" s="5"/>
      <c r="D7" s="5">
        <f>'Smart View'!C4</f>
        <v>-1373530.6733333333</v>
      </c>
      <c r="E7" s="5">
        <f>'Smart View'!D4</f>
        <v>-475831</v>
      </c>
      <c r="F7" s="5"/>
      <c r="G7" s="5">
        <f>'Smart View'!E4</f>
        <v>-1213646.54</v>
      </c>
      <c r="H7" s="5">
        <f>'Smart View'!F4</f>
        <v>-1211728.76</v>
      </c>
      <c r="I7" s="5">
        <f>'Smart View'!G4</f>
        <v>3214376.65</v>
      </c>
    </row>
    <row r="8" spans="1:9" x14ac:dyDescent="0.4">
      <c r="A8" s="2" t="s">
        <v>21</v>
      </c>
      <c r="B8" s="5">
        <f>'Smart View'!B5</f>
        <v>-633305.52514815331</v>
      </c>
      <c r="C8" s="5"/>
      <c r="D8" s="5">
        <f>'Smart View'!C5</f>
        <v>341507.50312840939</v>
      </c>
      <c r="E8" s="5">
        <f>'Smart View'!D5</f>
        <v>-1438260.2064595497</v>
      </c>
      <c r="F8" s="5"/>
      <c r="G8" s="5">
        <f>'Smart View'!E5</f>
        <v>-4383680.3776932284</v>
      </c>
      <c r="H8" s="5">
        <f>'Smart View'!F5</f>
        <v>12176737.94127965</v>
      </c>
      <c r="I8" s="5">
        <f>'Smart View'!G5</f>
        <v>-7329610.3854033947</v>
      </c>
    </row>
    <row r="9" spans="1:9" x14ac:dyDescent="0.4">
      <c r="A9" s="2" t="s">
        <v>22</v>
      </c>
      <c r="B9" s="5">
        <f>'Smart View'!B6</f>
        <v>-2299.7600000000002</v>
      </c>
      <c r="C9" s="5"/>
      <c r="D9" s="5" t="str">
        <f>'Smart View'!C6</f>
        <v/>
      </c>
      <c r="E9" s="5">
        <f>'Smart View'!D6</f>
        <v>0</v>
      </c>
      <c r="F9" s="5"/>
      <c r="G9" s="5">
        <f>'Smart View'!E6</f>
        <v>0</v>
      </c>
      <c r="H9" s="5">
        <f>'Smart View'!F6</f>
        <v>-2299.7600000000002</v>
      </c>
      <c r="I9" s="5">
        <f>'Smart View'!G6</f>
        <v>0</v>
      </c>
    </row>
    <row r="10" spans="1:9" x14ac:dyDescent="0.4">
      <c r="A10" s="2" t="s">
        <v>23</v>
      </c>
      <c r="B10" s="5">
        <f>'Smart View'!B7</f>
        <v>-4250089.6133333333</v>
      </c>
      <c r="C10" s="5"/>
      <c r="D10" s="5">
        <f>'Smart View'!C7</f>
        <v>-1260933.0733333332</v>
      </c>
      <c r="E10" s="5">
        <f>'Smart View'!D7</f>
        <v>-475831</v>
      </c>
      <c r="F10" s="5"/>
      <c r="G10" s="5">
        <f>'Smart View'!E7</f>
        <v>-1303896.54</v>
      </c>
      <c r="H10" s="5">
        <f>'Smart View'!F7</f>
        <v>-1209429</v>
      </c>
      <c r="I10" s="5">
        <f>'Smart View'!G7</f>
        <v>0</v>
      </c>
    </row>
    <row r="11" spans="1:9" x14ac:dyDescent="0.4">
      <c r="A11" s="2" t="s">
        <v>24</v>
      </c>
      <c r="B11" s="5">
        <f>'Smart View'!B8</f>
        <v>3192029.05</v>
      </c>
      <c r="C11" s="5"/>
      <c r="D11" s="5">
        <f>'Smart View'!C8</f>
        <v>-112597.6</v>
      </c>
      <c r="E11" s="5">
        <f>'Smart View'!D8</f>
        <v>0</v>
      </c>
      <c r="F11" s="5"/>
      <c r="G11" s="5">
        <f>'Smart View'!E8</f>
        <v>90250</v>
      </c>
      <c r="H11" s="5">
        <f>'Smart View'!F8</f>
        <v>0</v>
      </c>
      <c r="I11" s="5">
        <f>'Smart View'!G8</f>
        <v>3214376.65</v>
      </c>
    </row>
    <row r="12" spans="1:9" x14ac:dyDescent="0.4">
      <c r="A12" s="2" t="s">
        <v>25</v>
      </c>
      <c r="B12" s="5">
        <f>'Smart View'!B9</f>
        <v>292705456.77254963</v>
      </c>
      <c r="C12" s="5"/>
      <c r="D12" s="5">
        <f>'Smart View'!C9</f>
        <v>121347597.90507334</v>
      </c>
      <c r="E12" s="5">
        <f>'Smart View'!D9</f>
        <v>3201825.6999999997</v>
      </c>
      <c r="F12" s="5"/>
      <c r="G12" s="5">
        <f>'Smart View'!E9</f>
        <v>30681371.717491291</v>
      </c>
      <c r="H12" s="5">
        <f>'Smart View'!F9</f>
        <v>20073077.136676665</v>
      </c>
      <c r="I12" s="5">
        <f>'Smart View'!G9</f>
        <v>117401584.31330836</v>
      </c>
    </row>
    <row r="13" spans="1:9" x14ac:dyDescent="0.4">
      <c r="A13" s="2" t="s">
        <v>26</v>
      </c>
      <c r="B13" s="5">
        <f>'Smart View'!B10</f>
        <v>176482987.81338295</v>
      </c>
      <c r="C13" s="5"/>
      <c r="D13" s="5">
        <f>'Smart View'!C10</f>
        <v>22034325.455906667</v>
      </c>
      <c r="E13" s="5">
        <f>'Smart View'!D10</f>
        <v>2403559.9599999995</v>
      </c>
      <c r="F13" s="5"/>
      <c r="G13" s="5">
        <f>'Smart View'!E10</f>
        <v>27369076.344157957</v>
      </c>
      <c r="H13" s="5">
        <f>'Smart View'!F10</f>
        <v>7298716.44001</v>
      </c>
      <c r="I13" s="5">
        <f>'Smart View'!G10</f>
        <v>117377309.61330836</v>
      </c>
    </row>
    <row r="14" spans="1:9" x14ac:dyDescent="0.4">
      <c r="A14" s="2" t="s">
        <v>27</v>
      </c>
      <c r="B14" s="5">
        <f>'Smart View'!B11</f>
        <v>30950698.27</v>
      </c>
      <c r="C14" s="5"/>
      <c r="D14" s="5">
        <f>'Smart View'!C11</f>
        <v>16902708.27</v>
      </c>
      <c r="E14" s="5">
        <f>'Smart View'!D11</f>
        <v>63754</v>
      </c>
      <c r="F14" s="5"/>
      <c r="G14" s="5">
        <f>'Smart View'!E11</f>
        <v>0</v>
      </c>
      <c r="H14" s="5">
        <f>'Smart View'!F11</f>
        <v>0</v>
      </c>
      <c r="I14" s="5">
        <f>'Smart View'!G11</f>
        <v>13984236</v>
      </c>
    </row>
    <row r="15" spans="1:9" x14ac:dyDescent="0.4">
      <c r="A15" s="2" t="s">
        <v>28</v>
      </c>
      <c r="B15" s="5">
        <f>'Smart View'!B12</f>
        <v>103322729.74330834</v>
      </c>
      <c r="C15" s="5"/>
      <c r="D15" s="5">
        <f>'Smart View'!C12</f>
        <v>0</v>
      </c>
      <c r="E15" s="5">
        <f>'Smart View'!D12</f>
        <v>0</v>
      </c>
      <c r="F15" s="5"/>
      <c r="G15" s="5">
        <f>'Smart View'!E12</f>
        <v>0</v>
      </c>
      <c r="H15" s="5">
        <f>'Smart View'!F12</f>
        <v>0</v>
      </c>
      <c r="I15" s="5">
        <f>'Smart View'!G12</f>
        <v>103322729.74330835</v>
      </c>
    </row>
    <row r="16" spans="1:9" x14ac:dyDescent="0.4">
      <c r="A16" s="2" t="s">
        <v>29</v>
      </c>
      <c r="B16" s="5">
        <f>'Smart View'!B13</f>
        <v>35000221.454167955</v>
      </c>
      <c r="C16" s="5"/>
      <c r="D16" s="5">
        <f>'Smart View'!C13</f>
        <v>343989.16666666663</v>
      </c>
      <c r="E16" s="5">
        <f>'Smart View'!D13</f>
        <v>0</v>
      </c>
      <c r="F16" s="5"/>
      <c r="G16" s="5">
        <f>'Smart View'!E13</f>
        <v>27353313.54749129</v>
      </c>
      <c r="H16" s="5">
        <f>'Smart View'!F13</f>
        <v>7302918.7400099998</v>
      </c>
      <c r="I16" s="5">
        <f>'Smart View'!G13</f>
        <v>0</v>
      </c>
    </row>
    <row r="17" spans="1:9" x14ac:dyDescent="0.4">
      <c r="A17" s="2" t="s">
        <v>30</v>
      </c>
      <c r="B17" s="5">
        <f>'Smart View'!B14</f>
        <v>64076.95</v>
      </c>
      <c r="C17" s="5"/>
      <c r="D17" s="5">
        <f>'Smart View'!C14</f>
        <v>-1160.7500000000005</v>
      </c>
      <c r="E17" s="5">
        <f>'Smart View'!D14</f>
        <v>0</v>
      </c>
      <c r="F17" s="5"/>
      <c r="G17" s="5">
        <f>'Smart View'!E14</f>
        <v>-903.86999999999989</v>
      </c>
      <c r="H17" s="5">
        <f>'Smart View'!F14</f>
        <v>-4202.3</v>
      </c>
      <c r="I17" s="5">
        <f>'Smart View'!G14</f>
        <v>70343.87</v>
      </c>
    </row>
    <row r="18" spans="1:9" x14ac:dyDescent="0.4">
      <c r="A18" s="2" t="s">
        <v>31</v>
      </c>
      <c r="B18" s="5">
        <f>'Smart View'!B15</f>
        <v>7142561.3959066663</v>
      </c>
      <c r="C18" s="5"/>
      <c r="D18" s="5">
        <f>'Smart View'!C15</f>
        <v>4786088.7692400012</v>
      </c>
      <c r="E18" s="5">
        <f>'Smart View'!D15</f>
        <v>2339805.9599999995</v>
      </c>
      <c r="F18" s="5"/>
      <c r="G18" s="5">
        <f>'Smart View'!E15</f>
        <v>16666.666666666661</v>
      </c>
      <c r="H18" s="5">
        <f>'Smart View'!F15</f>
        <v>0</v>
      </c>
      <c r="I18" s="5">
        <f>'Smart View'!G15</f>
        <v>0</v>
      </c>
    </row>
    <row r="19" spans="1:9" x14ac:dyDescent="0.4">
      <c r="A19" s="2" t="s">
        <v>32</v>
      </c>
      <c r="B19" s="5">
        <f>'Smart View'!B16</f>
        <v>2700</v>
      </c>
      <c r="C19" s="5"/>
      <c r="D19" s="5">
        <f>'Smart View'!C16</f>
        <v>2700</v>
      </c>
      <c r="E19" s="5">
        <f>'Smart View'!D16</f>
        <v>0</v>
      </c>
      <c r="F19" s="5"/>
      <c r="G19" s="5">
        <f>'Smart View'!E16</f>
        <v>0</v>
      </c>
      <c r="H19" s="5">
        <f>'Smart View'!F16</f>
        <v>0</v>
      </c>
      <c r="I19" s="5">
        <f>'Smart View'!G16</f>
        <v>0</v>
      </c>
    </row>
    <row r="20" spans="1:9" x14ac:dyDescent="0.4">
      <c r="A20" s="2" t="s">
        <v>33</v>
      </c>
      <c r="B20" s="5">
        <f>'Smart View'!B17</f>
        <v>116222468.95916668</v>
      </c>
      <c r="C20" s="5"/>
      <c r="D20" s="5">
        <f>'Smart View'!C17</f>
        <v>99313272.44916667</v>
      </c>
      <c r="E20" s="5">
        <f>'Smart View'!D17</f>
        <v>798265.74000000011</v>
      </c>
      <c r="F20" s="5"/>
      <c r="G20" s="5">
        <f>'Smart View'!E17</f>
        <v>3312295.3733333335</v>
      </c>
      <c r="H20" s="5">
        <f>'Smart View'!F17</f>
        <v>12774360.696666665</v>
      </c>
      <c r="I20" s="5">
        <f>'Smart View'!G17</f>
        <v>24274.7</v>
      </c>
    </row>
    <row r="21" spans="1:9" x14ac:dyDescent="0.4">
      <c r="A21" s="2" t="s">
        <v>34</v>
      </c>
      <c r="B21" s="5">
        <f>'Smart View'!B18</f>
        <v>96435662.109999999</v>
      </c>
      <c r="C21" s="5"/>
      <c r="D21" s="5">
        <f>'Smart View'!C18</f>
        <v>95025292.409999996</v>
      </c>
      <c r="E21" s="5">
        <f>'Smart View'!D18</f>
        <v>1158725.8</v>
      </c>
      <c r="F21" s="5"/>
      <c r="G21" s="5">
        <f>'Smart View'!E18</f>
        <v>0</v>
      </c>
      <c r="H21" s="5">
        <f>'Smart View'!F18</f>
        <v>251643.9</v>
      </c>
      <c r="I21" s="5">
        <f>'Smart View'!G18</f>
        <v>0</v>
      </c>
    </row>
    <row r="22" spans="1:9" x14ac:dyDescent="0.4">
      <c r="A22" s="2" t="s">
        <v>35</v>
      </c>
      <c r="B22" s="5">
        <f>'Smart View'!B19</f>
        <v>6827225.2233333327</v>
      </c>
      <c r="C22" s="5"/>
      <c r="D22" s="5">
        <f>'Smart View'!C19</f>
        <v>223242</v>
      </c>
      <c r="E22" s="5">
        <f>'Smart View'!D19</f>
        <v>236550.25999999998</v>
      </c>
      <c r="F22" s="5"/>
      <c r="G22" s="5">
        <f>'Smart View'!E19</f>
        <v>0</v>
      </c>
      <c r="H22" s="5">
        <f>'Smart View'!F19</f>
        <v>6367432.9633333329</v>
      </c>
      <c r="I22" s="5">
        <f>'Smart View'!G19</f>
        <v>0</v>
      </c>
    </row>
    <row r="23" spans="1:9" x14ac:dyDescent="0.4">
      <c r="A23" s="2" t="s">
        <v>36</v>
      </c>
      <c r="B23" s="5">
        <f>'Smart View'!B20</f>
        <v>12931663.276666665</v>
      </c>
      <c r="C23" s="5"/>
      <c r="D23" s="5">
        <f>'Smart View'!C20</f>
        <v>5770248.25</v>
      </c>
      <c r="E23" s="5">
        <f>'Smart View'!D20</f>
        <v>-651969.31999999995</v>
      </c>
      <c r="F23" s="5"/>
      <c r="G23" s="5">
        <f>'Smart View'!E20</f>
        <v>1910915.1566666667</v>
      </c>
      <c r="H23" s="5">
        <f>'Smart View'!F20</f>
        <v>5878194.4900000002</v>
      </c>
      <c r="I23" s="5">
        <f>'Smart View'!G20</f>
        <v>24274.7</v>
      </c>
    </row>
    <row r="24" spans="1:9" x14ac:dyDescent="0.4">
      <c r="A24" s="2" t="s">
        <v>37</v>
      </c>
      <c r="B24" s="5">
        <f>'Smart View'!B21</f>
        <v>-50.10083333356306</v>
      </c>
      <c r="C24" s="5"/>
      <c r="D24" s="5">
        <f>'Smart View'!C21</f>
        <v>-1678690.960833333</v>
      </c>
      <c r="E24" s="5">
        <f>'Smart View'!D21</f>
        <v>0</v>
      </c>
      <c r="F24" s="5"/>
      <c r="G24" s="5">
        <f>'Smart View'!E21</f>
        <v>1401380.2166666668</v>
      </c>
      <c r="H24" s="5">
        <f>'Smart View'!F21</f>
        <v>277260.64333333314</v>
      </c>
      <c r="I24" s="5">
        <f>'Smart View'!G21</f>
        <v>0</v>
      </c>
    </row>
    <row r="25" spans="1:9" x14ac:dyDescent="0.4">
      <c r="A25" s="2" t="s">
        <v>38</v>
      </c>
      <c r="B25" s="5">
        <f>'Smart View'!B22</f>
        <v>27968.449999999575</v>
      </c>
      <c r="C25" s="5"/>
      <c r="D25" s="5">
        <f>'Smart View'!C22</f>
        <v>-26819.249999999418</v>
      </c>
      <c r="E25" s="5">
        <f>'Smart View'!D22</f>
        <v>54959</v>
      </c>
      <c r="F25" s="5"/>
      <c r="G25" s="5">
        <f>'Smart View'!E22</f>
        <v>6.9121597334742546E-11</v>
      </c>
      <c r="H25" s="5">
        <f>'Smart View'!F22</f>
        <v>-171.30000000007567</v>
      </c>
      <c r="I25" s="5">
        <f>'Smart View'!G22</f>
        <v>0</v>
      </c>
    </row>
    <row r="26" spans="1:9" x14ac:dyDescent="0.4">
      <c r="A26" s="2" t="s">
        <v>39</v>
      </c>
      <c r="B26" s="5">
        <f>'Smart View'!B23</f>
        <v>293338762.29769778</v>
      </c>
      <c r="D26" s="5">
        <f>'Smart View'!C23</f>
        <v>121006090.40194494</v>
      </c>
      <c r="E26" s="5">
        <f>'Smart View'!D23</f>
        <v>4640085.9064595494</v>
      </c>
      <c r="G26" s="5">
        <f>'Smart View'!E23</f>
        <v>35065052.09518452</v>
      </c>
      <c r="H26" s="5">
        <f>'Smart View'!F23</f>
        <v>7896339.1953970166</v>
      </c>
      <c r="I26" s="5">
        <f>'Smart View'!G23</f>
        <v>124731194.69871175</v>
      </c>
    </row>
    <row r="27" spans="1:9" x14ac:dyDescent="0.4">
      <c r="A27" s="2" t="s">
        <v>40</v>
      </c>
      <c r="B27" s="5">
        <f>'Smart View'!B24</f>
        <v>173181515.92731765</v>
      </c>
      <c r="D27" s="5">
        <f>'Smart View'!C24</f>
        <v>94505197.044337928</v>
      </c>
      <c r="E27" s="5">
        <f>'Smart View'!D24</f>
        <v>5743221.5756262159</v>
      </c>
      <c r="G27" s="5">
        <f>'Smart View'!E24</f>
        <v>17159781.435409348</v>
      </c>
      <c r="H27" s="5">
        <f>'Smart View'!F24</f>
        <v>1363142.3308324078</v>
      </c>
      <c r="I27" s="5">
        <f>'Smart View'!G24</f>
        <v>54410173.541111752</v>
      </c>
    </row>
    <row r="28" spans="1:9" x14ac:dyDescent="0.4">
      <c r="A28" s="2" t="s">
        <v>41</v>
      </c>
      <c r="B28" s="5">
        <f>'Smart View'!B25</f>
        <v>120157246.37038012</v>
      </c>
      <c r="D28" s="5">
        <f>'Smart View'!C25</f>
        <v>26500893.357607</v>
      </c>
      <c r="E28" s="5">
        <f>'Smart View'!D25</f>
        <v>-1103135.669166666</v>
      </c>
      <c r="G28" s="5">
        <f>'Smart View'!E25</f>
        <v>17905270.659775168</v>
      </c>
      <c r="H28" s="5">
        <f>'Smart View'!F25</f>
        <v>6533196.8645646088</v>
      </c>
      <c r="I28" s="5">
        <f>'Smart View'!G25</f>
        <v>70321021.157600001</v>
      </c>
    </row>
    <row r="29" spans="1:9" x14ac:dyDescent="0.4">
      <c r="A29" s="2" t="s">
        <v>42</v>
      </c>
      <c r="B29" s="5">
        <f>'Smart View'!B26</f>
        <v>135488376.41048479</v>
      </c>
      <c r="D29" s="5">
        <f>'Smart View'!C26</f>
        <v>70403252.139781564</v>
      </c>
      <c r="E29" s="5">
        <f>'Smart View'!D26</f>
        <v>4004928.5022260007</v>
      </c>
      <c r="G29" s="5">
        <f>'Smart View'!E26</f>
        <v>13560160.095023299</v>
      </c>
      <c r="H29" s="5">
        <f>'Smart View'!F26</f>
        <v>1133547.3766899998</v>
      </c>
      <c r="I29" s="5">
        <f>'Smart View'!G26</f>
        <v>46386488.296763942</v>
      </c>
    </row>
    <row r="30" spans="1:9" x14ac:dyDescent="0.4">
      <c r="A30" s="2" t="s">
        <v>43</v>
      </c>
      <c r="B30" s="5">
        <f>'Smart View'!B27</f>
        <v>37693139.516832858</v>
      </c>
      <c r="D30" s="5">
        <f>'Smart View'!C27</f>
        <v>24101944.904556371</v>
      </c>
      <c r="E30" s="5">
        <f>'Smart View'!D27</f>
        <v>1738293.073400215</v>
      </c>
      <c r="G30" s="5">
        <f>'Smart View'!E27</f>
        <v>3599621.3403860498</v>
      </c>
      <c r="H30" s="5">
        <f>'Smart View'!F27</f>
        <v>229594.95414240798</v>
      </c>
      <c r="I30" s="5">
        <f>'Smart View'!G27</f>
        <v>8023685.2443478126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Smart View</vt:lpstr>
      <vt:lpstr>Excel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Efron</dc:creator>
  <cp:lastModifiedBy>Dara Efron</cp:lastModifiedBy>
  <dcterms:created xsi:type="dcterms:W3CDTF">2020-04-03T03:08:39Z</dcterms:created>
  <dcterms:modified xsi:type="dcterms:W3CDTF">2020-04-06T20:22:20Z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